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000" activeTab="0"/>
  </bookViews>
  <sheets>
    <sheet name="Notes" sheetId="1" r:id="rId1"/>
    <sheet name=".04 rev GDP " sheetId="2" r:id="rId2"/>
    <sheet name=".05." sheetId="3" r:id="rId3"/>
    <sheet name=".06" sheetId="4" r:id="rId4"/>
    <sheet name=".07" sheetId="5" r:id="rId5"/>
  </sheets>
  <definedNames>
    <definedName name="_xlnm.Print_Area" localSheetId="1">'.04 rev GDP '!$A$2:$H$59</definedName>
    <definedName name="_xlnm.Print_Area" localSheetId="2">'.05.'!$A$2:$E$58</definedName>
    <definedName name="_xlnm.Print_Area" localSheetId="3">'.06'!$A$2:$E$57</definedName>
    <definedName name="_xlnm.Print_Area" localSheetId="4">'.07'!$A$2:$E$59</definedName>
    <definedName name="_xlnm.Print_Area" localSheetId="0">'Notes'!$A$2:$I$40</definedName>
  </definedNames>
  <calcPr fullCalcOnLoad="1"/>
</workbook>
</file>

<file path=xl/sharedStrings.xml><?xml version="1.0" encoding="utf-8"?>
<sst xmlns="http://schemas.openxmlformats.org/spreadsheetml/2006/main" count="154" uniqueCount="77">
  <si>
    <t>Year</t>
  </si>
  <si>
    <t>-</t>
  </si>
  <si>
    <t>Percent change</t>
  </si>
  <si>
    <t>over previous year</t>
  </si>
  <si>
    <t xml:space="preserve">Percent change </t>
  </si>
  <si>
    <t xml:space="preserve">At current prices </t>
  </si>
  <si>
    <t>(CI$M)</t>
  </si>
  <si>
    <t xml:space="preserve"> (CI$M)</t>
  </si>
  <si>
    <t>Notes:</t>
  </si>
  <si>
    <t>Source:  Economics and Statistics Office (ESO)</t>
  </si>
  <si>
    <t>System of National Accounts</t>
  </si>
  <si>
    <t xml:space="preserve">economic activities in a country. The SNA is widely used across countries in the world and is the  </t>
  </si>
  <si>
    <t>standard tool for comparing economic performance across countries and across sectors within a</t>
  </si>
  <si>
    <t>country.</t>
  </si>
  <si>
    <t>An important indicator of economic activity generated from SNA is the Gross Domestic Product (GDP).</t>
  </si>
  <si>
    <t>GDP is the total sum of all the productive activity of businesses, government and non-profit</t>
  </si>
  <si>
    <t xml:space="preserve">organizations taking place within the domestic economy during a given period e.g. quarterly or </t>
  </si>
  <si>
    <t>annually. It is thus a direct measurement of the size of the economy.</t>
  </si>
  <si>
    <t>More information on SNA is found in the brochure “Cayman Islands’ System of National Accounts"</t>
  </si>
  <si>
    <t>which is available on the ESO website, www.eso.ky.</t>
  </si>
  <si>
    <t>The System of National Accounts (SNA) is a comprehensive and systematic record of the value of all</t>
  </si>
  <si>
    <r>
      <t>(CI$'000)</t>
    </r>
    <r>
      <rPr>
        <b/>
        <vertAlign val="superscript"/>
        <sz val="10"/>
        <rFont val="Arial"/>
        <family val="2"/>
      </rPr>
      <t>1</t>
    </r>
  </si>
  <si>
    <t>At Constant 2007 prices</t>
  </si>
  <si>
    <t xml:space="preserve">Per capita GDP at current prices </t>
  </si>
  <si>
    <t>STATISTICAL COMPENDIUM 2009</t>
  </si>
  <si>
    <t>Industry</t>
  </si>
  <si>
    <t>Goods Producing Industries</t>
  </si>
  <si>
    <t>Service Producing Industries</t>
  </si>
  <si>
    <t>Agriculture</t>
  </si>
  <si>
    <t>Fishing</t>
  </si>
  <si>
    <t>Mining &amp; Quarrying</t>
  </si>
  <si>
    <t>Manufacture</t>
  </si>
  <si>
    <t>Construction</t>
  </si>
  <si>
    <t>Electricity &amp; Water Supply</t>
  </si>
  <si>
    <t>Wholesale &amp; Retail Trade, Repairs &amp; Installation of Machinery</t>
  </si>
  <si>
    <t>Hotels &amp; Restaurants (incl Bars)</t>
  </si>
  <si>
    <t>Transport, Storage &amp; Communication</t>
  </si>
  <si>
    <t>Financing &amp; Insurance Services</t>
  </si>
  <si>
    <t>Real Estate, Renting &amp; Business Activities</t>
  </si>
  <si>
    <t>Public Administration and Defense</t>
  </si>
  <si>
    <t>Education Services</t>
  </si>
  <si>
    <t>Health and Social Work</t>
  </si>
  <si>
    <t>Other Services</t>
  </si>
  <si>
    <t>GDP at Constant Basic Prices</t>
  </si>
  <si>
    <t>Less: Financial Services Indirectly Measured (FISM)</t>
  </si>
  <si>
    <t>Less: Financial Services Indirectly Measured (FISIM)</t>
  </si>
  <si>
    <t>GDP at Current Basic Prices</t>
  </si>
  <si>
    <t>Percentage change from previous year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</si>
  <si>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</si>
  <si>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</si>
  <si>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</si>
  <si>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</si>
  <si>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</si>
  <si>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</si>
  <si>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</si>
  <si>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</si>
  <si>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</si>
  <si>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</si>
  <si>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</si>
  <si>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</si>
  <si>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</si>
  <si>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</si>
  <si>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</si>
  <si>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Source: Economics and Statistics Office</t>
  </si>
  <si>
    <t>Prices, 2007=100</t>
  </si>
  <si>
    <t xml:space="preserve"> Industry Contribution to GDP at Constant Basic  </t>
  </si>
  <si>
    <r>
      <t xml:space="preserve">2008 </t>
    </r>
    <r>
      <rPr>
        <b/>
        <vertAlign val="superscript"/>
        <sz val="10"/>
        <rFont val="Arial"/>
        <family val="2"/>
      </rPr>
      <t>2</t>
    </r>
  </si>
  <si>
    <r>
      <t xml:space="preserve">2009 </t>
    </r>
    <r>
      <rPr>
        <b/>
        <vertAlign val="superscript"/>
        <sz val="10"/>
        <rFont val="Arial"/>
        <family val="2"/>
      </rPr>
      <t>2</t>
    </r>
  </si>
  <si>
    <t>Based on mid-year population.</t>
  </si>
  <si>
    <t>Cayman Islands GDP by Industrial Origin, 2006 -  2007</t>
  </si>
  <si>
    <t>Cayman Islands GDP by Industrial Origin at Current Basic Prices, 2006 -  2007</t>
  </si>
  <si>
    <t>Cayman Islands GDP by Industrial Origin , 2006 -  2007</t>
  </si>
  <si>
    <t xml:space="preserve">At Constant Basic Prices, 2007=100 </t>
  </si>
  <si>
    <t>Gross Domestic Product (GDP) at Basic Prices, 1998 -  2009</t>
  </si>
  <si>
    <t xml:space="preserve"> Preliminary</t>
  </si>
  <si>
    <t>National Income</t>
  </si>
  <si>
    <t>Note: Updates are available from the System of National Accounts Report 2008 to 2009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</si>
</sst>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\(0.0\)"/>
    <numFmt numFmtId="187" formatCode="\-\ #\ \-"/>
    <numFmt numFmtId="188" formatCode="_(* #,##0.0_);_(* \(#,##0.0\);_(* &quot;-&quot;??_);_(@_)"/>
    <numFmt numFmtId="189" formatCode="0.00000000"/>
    <numFmt numFmtId="190" formatCode="0.0_)"/>
    <numFmt numFmtId="191" formatCode="_(* #,##0_);_(* \(#,##0\);_(* &quot;-&quot;??_);_(@_)"/>
    <numFmt numFmtId="192" formatCode="0.0_'\(\R\)\'"/>
    <numFmt numFmtId="193" formatCode="0.0_'\(\R\)"/>
    <numFmt numFmtId="194" formatCode="0_)"/>
    <numFmt numFmtId="195" formatCode="&quot;Chapter &quot;0"/>
    <numFmt numFmtId="196" formatCode="0.0%"/>
    <numFmt numFmtId="197" formatCode="0.00_)"/>
    <numFmt numFmtId="198" formatCode="_(* #,##0.0_);_(* \(#,##0.0\);_(* &quot;-&quot;?_);_(@_)"/>
    <numFmt numFmtId="199" formatCode="_(* #,##0.000_);_(* \(#,##0.0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_(* #,##0.000_);_(* \(#,##0.000\);_(* &quot;-&quot;???_);_(@_)"/>
    <numFmt numFmtId="215" formatCode="0."/>
    <numFmt numFmtId="216" formatCode="#,##0.0_);\(#,##0.0\)"/>
    <numFmt numFmtId="217" formatCode="0.0_);\(0.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ook Antiqua"/>
      <family val="1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78" fontId="0" fillId="0" borderId="0" xfId="42" applyNumberFormat="1" applyFont="1" applyAlignment="1">
      <alignment horizontal="center"/>
    </xf>
    <xf numFmtId="178" fontId="0" fillId="0" borderId="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178" fontId="7" fillId="0" borderId="0" xfId="42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88" fontId="14" fillId="0" borderId="0" xfId="42" applyNumberFormat="1" applyFont="1" applyBorder="1" applyAlignment="1">
      <alignment horizontal="right"/>
    </xf>
    <xf numFmtId="188" fontId="14" fillId="0" borderId="0" xfId="42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88" fontId="15" fillId="0" borderId="0" xfId="42" applyNumberFormat="1" applyFont="1" applyBorder="1" applyAlignment="1">
      <alignment/>
    </xf>
    <xf numFmtId="0" fontId="14" fillId="0" borderId="0" xfId="0" applyFont="1" applyBorder="1" applyAlignment="1">
      <alignment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1" fillId="0" borderId="0" xfId="42" applyNumberFormat="1" applyFont="1" applyAlignment="1">
      <alignment horizontal="left"/>
    </xf>
    <xf numFmtId="188" fontId="1" fillId="0" borderId="0" xfId="42" applyNumberFormat="1" applyFont="1" applyAlignment="1">
      <alignment/>
    </xf>
    <xf numFmtId="188" fontId="0" fillId="0" borderId="0" xfId="42" applyNumberFormat="1" applyFont="1" applyAlignment="1">
      <alignment/>
    </xf>
    <xf numFmtId="191" fontId="1" fillId="0" borderId="0" xfId="42" applyNumberFormat="1" applyFont="1" applyAlignment="1">
      <alignment horizontal="center"/>
    </xf>
    <xf numFmtId="191" fontId="1" fillId="0" borderId="0" xfId="42" applyNumberFormat="1" applyFont="1" applyAlignment="1">
      <alignment horizontal="right"/>
    </xf>
    <xf numFmtId="191" fontId="0" fillId="0" borderId="0" xfId="42" applyNumberFormat="1" applyFont="1" applyAlignment="1">
      <alignment/>
    </xf>
    <xf numFmtId="191" fontId="1" fillId="0" borderId="10" xfId="42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217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188" fontId="1" fillId="0" borderId="0" xfId="42" applyNumberFormat="1" applyFont="1" applyAlignment="1">
      <alignment horizontal="center"/>
    </xf>
    <xf numFmtId="188" fontId="1" fillId="0" borderId="0" xfId="42" applyNumberFormat="1" applyFont="1" applyAlignment="1">
      <alignment horizontal="right"/>
    </xf>
    <xf numFmtId="43" fontId="0" fillId="0" borderId="0" xfId="0" applyNumberFormat="1" applyAlignment="1">
      <alignment/>
    </xf>
    <xf numFmtId="9" fontId="0" fillId="0" borderId="0" xfId="59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187" fontId="0" fillId="0" borderId="0" xfId="0" applyNumberFormat="1" applyFill="1" applyAlignment="1">
      <alignment/>
    </xf>
    <xf numFmtId="43" fontId="0" fillId="0" borderId="0" xfId="42" applyNumberFormat="1" applyFill="1" applyAlignment="1">
      <alignment horizontal="left" indent="1"/>
    </xf>
    <xf numFmtId="0" fontId="1" fillId="0" borderId="0" xfId="0" applyFont="1" applyFill="1" applyBorder="1" applyAlignment="1">
      <alignment/>
    </xf>
    <xf numFmtId="178" fontId="0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0" fillId="0" borderId="0" xfId="42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59" applyFont="1" applyFill="1" applyAlignment="1">
      <alignment/>
    </xf>
    <xf numFmtId="187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6" fillId="3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80" fontId="1" fillId="0" borderId="12" xfId="42" applyNumberFormat="1" applyFont="1" applyBorder="1" applyAlignment="1">
      <alignment horizontal="left"/>
    </xf>
    <xf numFmtId="180" fontId="1" fillId="0" borderId="0" xfId="42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16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</xdr:col>
      <xdr:colOff>200025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0"/>
  <sheetViews>
    <sheetView tabSelected="1" zoomScaleSheetLayoutView="100" zoomScalePageLayoutView="0" workbookViewId="0" topLeftCell="A1">
      <selection activeCell="J2" sqref="J2"/>
    </sheetView>
  </sheetViews>
  <sheetFormatPr defaultColWidth="9.140625" defaultRowHeight="12.75"/>
  <cols>
    <col min="1" max="2" width="11.57421875" style="0" customWidth="1"/>
    <col min="6" max="6" width="8.140625" style="0" customWidth="1"/>
    <col min="7" max="7" width="14.57421875" style="0" customWidth="1"/>
    <col min="8" max="8" width="11.57421875" style="0" customWidth="1"/>
    <col min="9" max="9" width="11.140625" style="0" customWidth="1"/>
    <col min="24" max="27" width="9.140625" style="17" customWidth="1"/>
  </cols>
  <sheetData>
    <row r="2" ht="12.75">
      <c r="D2" s="27"/>
    </row>
    <row r="4" spans="7:9" ht="15">
      <c r="G4" s="23"/>
      <c r="H4" s="23"/>
      <c r="I4" s="26" t="s">
        <v>24</v>
      </c>
    </row>
    <row r="5" spans="10:27" s="13" customFormat="1" ht="9" customHeight="1"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0:23" ht="12.75"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5.75">
      <c r="A7" s="12"/>
      <c r="B7" s="8"/>
      <c r="C7" s="12"/>
      <c r="D7" s="1"/>
      <c r="E7" s="2"/>
      <c r="F7" s="2"/>
      <c r="G7" s="2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3" ht="15.75">
      <c r="B8" s="97" t="s">
        <v>75</v>
      </c>
      <c r="C8" s="97"/>
      <c r="D8" s="97"/>
      <c r="E8" s="97"/>
      <c r="F8" s="97"/>
      <c r="G8" s="97"/>
      <c r="H8" s="9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>
      <c r="A9" s="98"/>
      <c r="B9" s="98"/>
      <c r="C9" s="98"/>
      <c r="D9" s="98"/>
      <c r="E9" s="98"/>
      <c r="F9" s="98"/>
      <c r="G9" s="98"/>
      <c r="H9" s="98"/>
      <c r="I9" s="9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9" ht="15.75" customHeigh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4.25" customHeight="1">
      <c r="A11" s="34" t="s">
        <v>10</v>
      </c>
      <c r="B11" s="35"/>
      <c r="C11" s="37"/>
      <c r="D11" s="36"/>
      <c r="E11" s="38"/>
      <c r="F11" s="39"/>
      <c r="G11" s="39"/>
      <c r="H11" s="36"/>
      <c r="I11" s="35"/>
    </row>
    <row r="12" spans="1:9" ht="14.25" customHeight="1">
      <c r="A12" s="35"/>
      <c r="B12" s="35"/>
      <c r="C12" s="37"/>
      <c r="D12" s="36"/>
      <c r="E12" s="38"/>
      <c r="F12" s="39"/>
      <c r="G12" s="39"/>
      <c r="H12" s="36"/>
      <c r="I12" s="35"/>
    </row>
    <row r="13" spans="1:9" ht="14.25" customHeight="1" hidden="1">
      <c r="A13" s="35"/>
      <c r="B13" s="35"/>
      <c r="C13" s="37"/>
      <c r="D13" s="36"/>
      <c r="E13" s="38"/>
      <c r="F13" s="39"/>
      <c r="G13" s="39"/>
      <c r="H13" s="36"/>
      <c r="I13" s="35"/>
    </row>
    <row r="14" spans="1:9" ht="14.25" customHeight="1" hidden="1">
      <c r="A14" s="35"/>
      <c r="B14" s="35"/>
      <c r="C14" s="37"/>
      <c r="D14" s="36"/>
      <c r="E14" s="38"/>
      <c r="F14" s="39"/>
      <c r="G14" s="39"/>
      <c r="H14" s="36"/>
      <c r="I14" s="35"/>
    </row>
    <row r="15" spans="1:9" ht="14.25" customHeight="1" hidden="1">
      <c r="A15" s="35"/>
      <c r="B15" s="35"/>
      <c r="C15" s="37"/>
      <c r="D15" s="36"/>
      <c r="E15" s="38"/>
      <c r="F15" s="39"/>
      <c r="G15" s="39"/>
      <c r="H15" s="36"/>
      <c r="I15" s="35"/>
    </row>
    <row r="16" spans="1:9" ht="14.25" customHeight="1" hidden="1">
      <c r="A16" s="35"/>
      <c r="B16" s="35"/>
      <c r="C16" s="37"/>
      <c r="D16" s="36"/>
      <c r="E16" s="38"/>
      <c r="F16" s="39"/>
      <c r="G16" s="39"/>
      <c r="H16" s="36"/>
      <c r="I16" s="35"/>
    </row>
    <row r="17" spans="1:9" ht="14.25" customHeight="1" hidden="1">
      <c r="A17" s="35"/>
      <c r="B17" s="35"/>
      <c r="C17" s="37"/>
      <c r="D17" s="36"/>
      <c r="E17" s="38"/>
      <c r="F17" s="39"/>
      <c r="G17" s="39"/>
      <c r="H17" s="36"/>
      <c r="I17" s="35"/>
    </row>
    <row r="18" spans="1:9" ht="14.25" customHeight="1" hidden="1">
      <c r="A18" s="35"/>
      <c r="B18" s="35"/>
      <c r="C18" s="37"/>
      <c r="D18" s="36"/>
      <c r="E18" s="38"/>
      <c r="F18" s="39"/>
      <c r="G18" s="39"/>
      <c r="H18" s="36"/>
      <c r="I18" s="35"/>
    </row>
    <row r="19" spans="1:9" ht="14.25">
      <c r="A19" s="35" t="s">
        <v>20</v>
      </c>
      <c r="B19" s="35"/>
      <c r="C19" s="40"/>
      <c r="D19" s="41"/>
      <c r="E19" s="42"/>
      <c r="F19" s="41"/>
      <c r="G19" s="39"/>
      <c r="H19" s="36"/>
      <c r="I19" s="35"/>
    </row>
    <row r="20" spans="1:14" ht="14.25">
      <c r="A20" s="35" t="s">
        <v>11</v>
      </c>
      <c r="B20" s="35"/>
      <c r="C20" s="40"/>
      <c r="D20" s="41"/>
      <c r="E20" s="42"/>
      <c r="F20" s="41"/>
      <c r="G20" s="42"/>
      <c r="H20" s="36"/>
      <c r="I20" s="35"/>
      <c r="N20" s="10"/>
    </row>
    <row r="21" spans="1:14" ht="14.25">
      <c r="A21" s="35" t="s">
        <v>12</v>
      </c>
      <c r="B21" s="35"/>
      <c r="C21" s="43"/>
      <c r="D21" s="36"/>
      <c r="E21" s="36"/>
      <c r="F21" s="36"/>
      <c r="G21" s="36"/>
      <c r="H21" s="36"/>
      <c r="I21" s="35"/>
      <c r="N21" s="10"/>
    </row>
    <row r="22" spans="1:14" ht="14.25">
      <c r="A22" s="35" t="s">
        <v>13</v>
      </c>
      <c r="B22" s="35"/>
      <c r="C22" s="36"/>
      <c r="D22" s="36"/>
      <c r="E22" s="36"/>
      <c r="F22" s="36"/>
      <c r="G22" s="36"/>
      <c r="H22" s="36"/>
      <c r="I22" s="35"/>
      <c r="N22" s="10"/>
    </row>
    <row r="23" spans="1:14" ht="14.25">
      <c r="A23" s="35"/>
      <c r="B23" s="35"/>
      <c r="C23" s="35"/>
      <c r="D23" s="35"/>
      <c r="E23" s="35"/>
      <c r="F23" s="35"/>
      <c r="G23" s="35"/>
      <c r="H23" s="35"/>
      <c r="I23" s="35"/>
      <c r="N23" s="10"/>
    </row>
    <row r="24" spans="1:14" ht="14.25">
      <c r="A24" s="35" t="s">
        <v>14</v>
      </c>
      <c r="B24" s="35"/>
      <c r="C24" s="35"/>
      <c r="D24" s="35"/>
      <c r="E24" s="35"/>
      <c r="F24" s="35"/>
      <c r="G24" s="35"/>
      <c r="H24" s="35"/>
      <c r="I24" s="35"/>
      <c r="N24" s="10"/>
    </row>
    <row r="25" spans="1:14" ht="14.25">
      <c r="A25" s="35" t="s">
        <v>15</v>
      </c>
      <c r="B25" s="35"/>
      <c r="C25" s="35"/>
      <c r="D25" s="35"/>
      <c r="E25" s="35"/>
      <c r="F25" s="35"/>
      <c r="G25" s="35"/>
      <c r="H25" s="35"/>
      <c r="I25" s="35"/>
      <c r="N25" s="10"/>
    </row>
    <row r="26" spans="1:14" ht="14.25">
      <c r="A26" s="35" t="s">
        <v>16</v>
      </c>
      <c r="B26" s="35"/>
      <c r="C26" s="35"/>
      <c r="D26" s="35"/>
      <c r="E26" s="35"/>
      <c r="F26" s="35"/>
      <c r="G26" s="35"/>
      <c r="H26" s="35"/>
      <c r="I26" s="35"/>
      <c r="N26" s="10"/>
    </row>
    <row r="27" spans="1:14" ht="14.25">
      <c r="A27" s="35" t="s">
        <v>17</v>
      </c>
      <c r="B27" s="35"/>
      <c r="C27" s="35"/>
      <c r="D27" s="35"/>
      <c r="E27" s="35"/>
      <c r="F27" s="35"/>
      <c r="G27" s="35"/>
      <c r="H27" s="35"/>
      <c r="I27" s="35"/>
      <c r="N27" s="10"/>
    </row>
    <row r="28" spans="1:14" ht="14.25">
      <c r="A28" s="35"/>
      <c r="B28" s="35"/>
      <c r="C28" s="35"/>
      <c r="D28" s="35"/>
      <c r="E28" s="35"/>
      <c r="F28" s="35"/>
      <c r="G28" s="35"/>
      <c r="H28" s="35"/>
      <c r="I28" s="35"/>
      <c r="N28" s="10"/>
    </row>
    <row r="29" spans="1:14" ht="14.25">
      <c r="A29" s="35" t="s">
        <v>18</v>
      </c>
      <c r="B29" s="35"/>
      <c r="C29" s="35"/>
      <c r="D29" s="35"/>
      <c r="E29" s="35"/>
      <c r="F29" s="35"/>
      <c r="G29" s="35"/>
      <c r="H29" s="35"/>
      <c r="I29" s="35"/>
      <c r="N29" s="10"/>
    </row>
    <row r="30" spans="1:14" ht="14.25">
      <c r="A30" s="35" t="s">
        <v>19</v>
      </c>
      <c r="B30" s="35"/>
      <c r="C30" s="35"/>
      <c r="D30" s="35"/>
      <c r="E30" s="35"/>
      <c r="F30" s="35"/>
      <c r="G30" s="35"/>
      <c r="H30" s="35"/>
      <c r="I30" s="35"/>
      <c r="N30" s="10"/>
    </row>
    <row r="31" spans="1:14" ht="14.25">
      <c r="A31" s="35"/>
      <c r="B31" s="35"/>
      <c r="C31" s="35"/>
      <c r="D31" s="35"/>
      <c r="E31" s="35"/>
      <c r="F31" s="35"/>
      <c r="G31" s="35"/>
      <c r="H31" s="35"/>
      <c r="I31" s="35"/>
      <c r="N31" s="10"/>
    </row>
    <row r="32" spans="1:14" ht="14.25">
      <c r="A32" s="35"/>
      <c r="B32" s="35"/>
      <c r="C32" s="35"/>
      <c r="D32" s="35"/>
      <c r="E32" s="35"/>
      <c r="F32" s="35"/>
      <c r="G32" s="35"/>
      <c r="H32" s="35"/>
      <c r="I32" s="35"/>
      <c r="N32" s="10"/>
    </row>
    <row r="33" spans="1:14" ht="14.25">
      <c r="A33" s="35"/>
      <c r="B33" s="35"/>
      <c r="C33" s="35"/>
      <c r="D33" s="35"/>
      <c r="E33" s="35"/>
      <c r="F33" s="35"/>
      <c r="G33" s="35"/>
      <c r="H33" s="35"/>
      <c r="I33" s="35"/>
      <c r="N33" s="10"/>
    </row>
    <row r="34" spans="1:14" ht="14.25">
      <c r="A34" s="35"/>
      <c r="B34" s="35"/>
      <c r="C34" s="35"/>
      <c r="D34" s="35"/>
      <c r="E34" s="35"/>
      <c r="F34" s="35"/>
      <c r="G34" s="35"/>
      <c r="H34" s="35"/>
      <c r="I34" s="35"/>
      <c r="N34" s="10"/>
    </row>
    <row r="35" spans="1:14" ht="14.25">
      <c r="A35" s="35"/>
      <c r="B35" s="35"/>
      <c r="C35" s="35"/>
      <c r="D35" s="35"/>
      <c r="E35" s="35"/>
      <c r="F35" s="35"/>
      <c r="G35" s="35"/>
      <c r="H35" s="35"/>
      <c r="I35" s="35"/>
      <c r="N35" s="10"/>
    </row>
    <row r="36" spans="1:14" ht="14.25">
      <c r="A36" s="35"/>
      <c r="B36" s="35"/>
      <c r="C36" s="35"/>
      <c r="D36" s="35"/>
      <c r="E36" s="35"/>
      <c r="F36" s="35"/>
      <c r="G36" s="35"/>
      <c r="H36" s="35"/>
      <c r="I36" s="35"/>
      <c r="N36" s="10"/>
    </row>
    <row r="37" spans="1:14" ht="14.25">
      <c r="A37" s="35"/>
      <c r="B37" s="35"/>
      <c r="C37" s="35"/>
      <c r="D37" s="35"/>
      <c r="E37" s="35"/>
      <c r="F37" s="35"/>
      <c r="G37" s="35"/>
      <c r="H37" s="35"/>
      <c r="I37" s="35"/>
      <c r="N37" s="10"/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  <row r="39" spans="3:33" s="13" customFormat="1" ht="9" customHeight="1">
      <c r="C39" s="14"/>
      <c r="D39" s="14"/>
      <c r="E39" s="14"/>
      <c r="F39" s="14"/>
      <c r="G39" s="14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11" ht="12.75">
      <c r="A40" s="96">
        <v>120</v>
      </c>
      <c r="B40" s="96"/>
      <c r="C40" s="96"/>
      <c r="D40" s="96"/>
      <c r="E40" s="96"/>
      <c r="F40" s="96"/>
      <c r="G40" s="96"/>
      <c r="H40" s="96"/>
      <c r="I40" s="96"/>
      <c r="J40" s="16"/>
      <c r="K40" s="16"/>
    </row>
  </sheetData>
  <sheetProtection/>
  <mergeCells count="3">
    <mergeCell ref="A40:I40"/>
    <mergeCell ref="B8:H8"/>
    <mergeCell ref="A9:I9"/>
  </mergeCells>
  <printOptions horizontalCentered="1"/>
  <pageMargins left="1" right="0.99" top="1.03" bottom="1" header="0.5" footer="0.24"/>
  <pageSetup horizontalDpi="300" verticalDpi="300" orientation="portrait" scale="85" r:id="rId3"/>
  <legacyDrawing r:id="rId2"/>
  <oleObjects>
    <oleObject progId="MSPhotoEd.3" shapeId="38396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AA5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" sqref="I2"/>
    </sheetView>
  </sheetViews>
  <sheetFormatPr defaultColWidth="9.140625" defaultRowHeight="12.75"/>
  <cols>
    <col min="1" max="1" width="7.7109375" style="9" customWidth="1"/>
    <col min="2" max="2" width="9.57421875" style="0" customWidth="1"/>
    <col min="3" max="3" width="16.28125" style="0" customWidth="1"/>
    <col min="4" max="4" width="17.57421875" style="0" customWidth="1"/>
    <col min="5" max="5" width="14.7109375" style="0" customWidth="1"/>
    <col min="6" max="6" width="1.57421875" style="0" customWidth="1"/>
    <col min="7" max="7" width="15.421875" style="0" customWidth="1"/>
    <col min="8" max="8" width="17.421875" style="0" customWidth="1"/>
    <col min="9" max="9" width="10.00390625" style="17" customWidth="1"/>
    <col min="10" max="10" width="10.421875" style="17" customWidth="1"/>
    <col min="11" max="17" width="9.140625" style="19" customWidth="1"/>
    <col min="18" max="27" width="9.140625" style="17" customWidth="1"/>
  </cols>
  <sheetData>
    <row r="4" ht="15">
      <c r="H4" s="26" t="s">
        <v>24</v>
      </c>
    </row>
    <row r="5" spans="1:27" s="13" customFormat="1" ht="9" customHeight="1">
      <c r="A5" s="18"/>
      <c r="I5" s="17"/>
      <c r="J5" s="17"/>
      <c r="K5" s="19"/>
      <c r="L5" s="19"/>
      <c r="M5" s="19"/>
      <c r="N5" s="19"/>
      <c r="O5" s="19"/>
      <c r="P5" s="19"/>
      <c r="Q5" s="19"/>
      <c r="R5" s="17"/>
      <c r="S5" s="17"/>
      <c r="T5" s="17"/>
      <c r="U5" s="17"/>
      <c r="V5" s="17"/>
      <c r="W5" s="17"/>
      <c r="X5" s="17"/>
      <c r="Y5" s="17"/>
      <c r="Z5" s="17"/>
      <c r="AA5" s="17"/>
    </row>
    <row r="8" spans="1:10" ht="15.75">
      <c r="A8" s="20">
        <v>12.04</v>
      </c>
      <c r="B8" s="9"/>
      <c r="C8" s="97" t="s">
        <v>73</v>
      </c>
      <c r="D8" s="97"/>
      <c r="E8" s="97"/>
      <c r="F8" s="97"/>
      <c r="G8" s="97"/>
      <c r="H8" s="97"/>
      <c r="J8" s="81"/>
    </row>
    <row r="9" spans="1:10" ht="12.75" customHeight="1">
      <c r="A9" s="20"/>
      <c r="B9" s="101" t="s">
        <v>76</v>
      </c>
      <c r="C9" s="101"/>
      <c r="D9" s="102"/>
      <c r="E9" s="102"/>
      <c r="F9" s="102"/>
      <c r="G9" s="102"/>
      <c r="H9" s="102"/>
      <c r="J9" s="81"/>
    </row>
    <row r="10" spans="2:10" ht="12.75" customHeight="1">
      <c r="B10" s="3"/>
      <c r="C10" s="25"/>
      <c r="D10" s="25"/>
      <c r="E10" s="25"/>
      <c r="F10" s="25"/>
      <c r="G10" s="25"/>
      <c r="H10" s="25"/>
      <c r="J10" s="81"/>
    </row>
    <row r="11" spans="2:10" ht="29.25" customHeight="1">
      <c r="B11" s="27"/>
      <c r="C11" s="48" t="s">
        <v>5</v>
      </c>
      <c r="D11" s="48" t="s">
        <v>2</v>
      </c>
      <c r="E11" s="99" t="s">
        <v>23</v>
      </c>
      <c r="F11" s="99"/>
      <c r="G11" s="49" t="s">
        <v>22</v>
      </c>
      <c r="H11" s="6" t="s">
        <v>4</v>
      </c>
      <c r="J11" s="81"/>
    </row>
    <row r="12" spans="2:10" ht="14.25">
      <c r="B12" s="7" t="s">
        <v>0</v>
      </c>
      <c r="C12" s="7" t="s">
        <v>6</v>
      </c>
      <c r="D12" s="7" t="s">
        <v>3</v>
      </c>
      <c r="E12" s="100" t="s">
        <v>21</v>
      </c>
      <c r="F12" s="100"/>
      <c r="G12" s="7" t="s">
        <v>7</v>
      </c>
      <c r="H12" s="7" t="s">
        <v>3</v>
      </c>
      <c r="J12" s="81"/>
    </row>
    <row r="13" spans="2:8" ht="27.75" customHeight="1">
      <c r="B13" s="6">
        <v>1998</v>
      </c>
      <c r="C13" s="44">
        <v>1497.4453630507146</v>
      </c>
      <c r="D13" s="28" t="s">
        <v>1</v>
      </c>
      <c r="E13" s="28">
        <v>39.30302790159356</v>
      </c>
      <c r="F13" s="28"/>
      <c r="G13" s="44">
        <v>2010.4064444325168</v>
      </c>
      <c r="H13" s="28" t="s">
        <v>1</v>
      </c>
    </row>
    <row r="14" spans="2:13" ht="12.75">
      <c r="B14" s="6">
        <v>1999</v>
      </c>
      <c r="C14" s="44">
        <v>1623.4459021468106</v>
      </c>
      <c r="D14" s="28">
        <f>((C14-C13)/C13)*100</f>
        <v>8.414366373902126</v>
      </c>
      <c r="E14" s="28">
        <v>41.62681800376437</v>
      </c>
      <c r="F14" s="28"/>
      <c r="G14" s="44">
        <v>2078.411189755443</v>
      </c>
      <c r="H14" s="28">
        <f>((G14-G13)/G13)*100</f>
        <v>3.3826366559485526</v>
      </c>
      <c r="L14" s="79"/>
      <c r="M14" s="82"/>
    </row>
    <row r="15" spans="2:13" ht="12.75">
      <c r="B15" s="6">
        <v>2000</v>
      </c>
      <c r="C15" s="44">
        <v>1696.721145759079</v>
      </c>
      <c r="D15" s="28">
        <f>((C15-C14)/C14)*100</f>
        <v>4.513562386980116</v>
      </c>
      <c r="E15" s="28">
        <v>42.20699367559898</v>
      </c>
      <c r="F15" s="28"/>
      <c r="G15" s="44">
        <v>2098.8384706699344</v>
      </c>
      <c r="H15" s="28">
        <f>((G15-G14)/G14)*100</f>
        <v>0.9828315501368586</v>
      </c>
      <c r="L15" s="79"/>
      <c r="M15" s="83"/>
    </row>
    <row r="16" spans="2:13" ht="12.75">
      <c r="B16" s="6">
        <v>2001</v>
      </c>
      <c r="C16" s="44">
        <v>1740.639320616432</v>
      </c>
      <c r="D16" s="28">
        <f>((C16-C15)/C15)*100</f>
        <v>2.5884144231434645</v>
      </c>
      <c r="E16" s="28">
        <v>42.04442803421334</v>
      </c>
      <c r="F16" s="28"/>
      <c r="G16" s="44">
        <v>2110.47426359591</v>
      </c>
      <c r="H16" s="28">
        <f>((G16-G15)/G15)*100</f>
        <v>0.5543920167549449</v>
      </c>
      <c r="L16" s="79"/>
      <c r="M16" s="83"/>
    </row>
    <row r="17" spans="2:13" ht="12.75">
      <c r="B17" s="6">
        <v>2002</v>
      </c>
      <c r="C17" s="44">
        <v>1815.441131803956</v>
      </c>
      <c r="D17" s="28">
        <f>((C17-C16)/C16)*100</f>
        <v>4.2973756999257935</v>
      </c>
      <c r="E17" s="28">
        <v>42.716261924798964</v>
      </c>
      <c r="F17" s="28"/>
      <c r="G17" s="44">
        <v>2146.9330814306345</v>
      </c>
      <c r="H17" s="28">
        <f>((G17-G16)/G16)*100</f>
        <v>1.727517765253599</v>
      </c>
      <c r="L17" s="79"/>
      <c r="M17" s="83"/>
    </row>
    <row r="18" spans="2:13" ht="12.75">
      <c r="B18" s="6"/>
      <c r="C18" s="44"/>
      <c r="D18" s="28"/>
      <c r="E18" s="28"/>
      <c r="F18" s="28"/>
      <c r="G18" s="44"/>
      <c r="H18" s="28"/>
      <c r="L18" s="79"/>
      <c r="M18" s="83"/>
    </row>
    <row r="19" spans="2:13" ht="12.75">
      <c r="B19" s="6">
        <v>2003</v>
      </c>
      <c r="C19" s="44">
        <v>1882.610105115202</v>
      </c>
      <c r="D19" s="28">
        <f>((C19-C17)/C17)*100</f>
        <v>3.699870633893919</v>
      </c>
      <c r="E19" s="28">
        <v>43.1791308512661</v>
      </c>
      <c r="F19" s="28"/>
      <c r="G19" s="44">
        <v>2189.8562286686793</v>
      </c>
      <c r="H19" s="28">
        <f>((G19-G17)/G17)*100</f>
        <v>1.999277369625438</v>
      </c>
      <c r="L19" s="79"/>
      <c r="M19" s="83"/>
    </row>
    <row r="20" spans="2:13" ht="12.75">
      <c r="B20" s="6">
        <v>2004</v>
      </c>
      <c r="C20" s="44">
        <v>1983.1287085320316</v>
      </c>
      <c r="D20" s="28">
        <f aca="true" t="shared" si="0" ref="D20:D25">((C20-C19)/C19)*100</f>
        <v>5.339321357285426</v>
      </c>
      <c r="E20" s="28">
        <v>44.82659829412368</v>
      </c>
      <c r="F20" s="28"/>
      <c r="G20" s="44">
        <v>2209.507790054772</v>
      </c>
      <c r="H20" s="28">
        <f aca="true" t="shared" si="1" ref="H20:H25">((G20-G19)/G19)*100</f>
        <v>0.8973904829377796</v>
      </c>
      <c r="L20" s="79"/>
      <c r="M20" s="83"/>
    </row>
    <row r="21" spans="2:13" ht="12.75">
      <c r="B21" s="21">
        <v>2005</v>
      </c>
      <c r="C21" s="45">
        <v>2266.2482796044337</v>
      </c>
      <c r="D21" s="29">
        <f t="shared" si="0"/>
        <v>14.27640928469919</v>
      </c>
      <c r="E21" s="29">
        <v>46.86979400240805</v>
      </c>
      <c r="F21" s="29"/>
      <c r="G21" s="45">
        <v>2353.015902808476</v>
      </c>
      <c r="H21" s="29">
        <f t="shared" si="1"/>
        <v>6.495026331187827</v>
      </c>
      <c r="L21" s="79"/>
      <c r="M21" s="83"/>
    </row>
    <row r="22" spans="2:13" ht="14.25">
      <c r="B22" s="21">
        <v>2006</v>
      </c>
      <c r="C22" s="45">
        <v>2389.430540100058</v>
      </c>
      <c r="D22" s="29">
        <f t="shared" si="0"/>
        <v>5.435514793512617</v>
      </c>
      <c r="E22" s="29">
        <v>45.95765771849627</v>
      </c>
      <c r="F22" s="33"/>
      <c r="G22" s="45">
        <v>2461.3580636081188</v>
      </c>
      <c r="H22" s="29">
        <f t="shared" si="1"/>
        <v>4.6043956043956</v>
      </c>
      <c r="L22" s="79"/>
      <c r="M22" s="83"/>
    </row>
    <row r="23" spans="2:13" ht="12.75">
      <c r="B23" s="21">
        <v>2007</v>
      </c>
      <c r="C23" s="45">
        <v>2569.500855715667</v>
      </c>
      <c r="D23" s="29">
        <f t="shared" si="0"/>
        <v>7.536118443019007</v>
      </c>
      <c r="E23" s="29">
        <v>47.49539474520641</v>
      </c>
      <c r="F23" s="29"/>
      <c r="G23" s="45">
        <v>2569.500870637615</v>
      </c>
      <c r="H23" s="29">
        <f t="shared" si="1"/>
        <v>4.393623529563565</v>
      </c>
      <c r="L23" s="79"/>
      <c r="M23" s="83"/>
    </row>
    <row r="24" spans="2:13" ht="14.25">
      <c r="B24" s="50" t="s">
        <v>66</v>
      </c>
      <c r="C24" s="51">
        <v>2704.4</v>
      </c>
      <c r="D24" s="52">
        <f t="shared" si="0"/>
        <v>5.250013596386229</v>
      </c>
      <c r="E24" s="52">
        <v>48.292857142857144</v>
      </c>
      <c r="F24" s="53"/>
      <c r="G24" s="51">
        <v>2598.8047437128002</v>
      </c>
      <c r="H24" s="52">
        <f t="shared" si="1"/>
        <v>1.1404500154114894</v>
      </c>
      <c r="L24" s="79"/>
      <c r="M24" s="83"/>
    </row>
    <row r="25" spans="2:19" ht="14.25">
      <c r="B25" s="31" t="s">
        <v>67</v>
      </c>
      <c r="C25" s="46">
        <v>2493</v>
      </c>
      <c r="D25" s="68">
        <f t="shared" si="0"/>
        <v>-7.816890992456741</v>
      </c>
      <c r="E25" s="47">
        <f>(C25*1000000)/55600/1000</f>
        <v>44.83812949640288</v>
      </c>
      <c r="F25" s="54"/>
      <c r="G25" s="46">
        <v>2427.3</v>
      </c>
      <c r="H25" s="68">
        <f t="shared" si="1"/>
        <v>-6.59937011919482</v>
      </c>
      <c r="I25" s="84"/>
      <c r="J25" s="84"/>
      <c r="K25" s="85"/>
      <c r="L25" s="86"/>
      <c r="M25" s="87"/>
      <c r="N25" s="85"/>
      <c r="O25" s="85"/>
      <c r="P25" s="85"/>
      <c r="Q25" s="85"/>
      <c r="R25" s="84"/>
      <c r="S25" s="84"/>
    </row>
    <row r="26" spans="1:19" ht="14.25" customHeight="1">
      <c r="A26" s="24"/>
      <c r="B26" s="5" t="s">
        <v>8</v>
      </c>
      <c r="C26" s="27"/>
      <c r="D26" s="27"/>
      <c r="E26" s="27"/>
      <c r="F26" s="27"/>
      <c r="G26" s="27"/>
      <c r="H26" s="27"/>
      <c r="I26" s="84"/>
      <c r="J26" s="84"/>
      <c r="K26" s="85"/>
      <c r="L26" s="79"/>
      <c r="M26" s="88"/>
      <c r="N26" s="85"/>
      <c r="O26" s="85"/>
      <c r="P26" s="85"/>
      <c r="Q26" s="85"/>
      <c r="R26" s="84"/>
      <c r="S26" s="84"/>
    </row>
    <row r="27" spans="1:19" ht="14.25" customHeight="1">
      <c r="A27" s="24">
        <v>1</v>
      </c>
      <c r="B27" s="27" t="s">
        <v>68</v>
      </c>
      <c r="C27" s="27"/>
      <c r="D27" s="27"/>
      <c r="E27" s="27"/>
      <c r="F27" s="27"/>
      <c r="G27" s="27"/>
      <c r="H27" s="27"/>
      <c r="I27" s="84"/>
      <c r="J27" s="84"/>
      <c r="K27" s="85"/>
      <c r="L27" s="85"/>
      <c r="M27" s="85"/>
      <c r="N27" s="85"/>
      <c r="O27" s="85"/>
      <c r="P27" s="85"/>
      <c r="Q27" s="85"/>
      <c r="R27" s="84"/>
      <c r="S27" s="84"/>
    </row>
    <row r="28" spans="1:14" ht="13.5">
      <c r="A28" s="24">
        <v>2</v>
      </c>
      <c r="B28" s="76" t="s">
        <v>74</v>
      </c>
      <c r="D28" s="27"/>
      <c r="E28" s="27"/>
      <c r="F28" s="27"/>
      <c r="G28" s="27"/>
      <c r="H28" s="27"/>
      <c r="N28" s="82"/>
    </row>
    <row r="29" spans="2:12" ht="14.25">
      <c r="B29" s="32"/>
      <c r="C29" s="30"/>
      <c r="D29" s="27"/>
      <c r="E29" s="30"/>
      <c r="F29" s="30"/>
      <c r="G29" s="30"/>
      <c r="H29" s="30"/>
      <c r="I29" s="89"/>
      <c r="J29" s="89"/>
      <c r="K29" s="90"/>
      <c r="L29" s="90"/>
    </row>
    <row r="32" ht="12.75">
      <c r="L32" s="91"/>
    </row>
    <row r="33" ht="12.75">
      <c r="L33" s="91"/>
    </row>
    <row r="34" ht="12.75">
      <c r="L34" s="91"/>
    </row>
    <row r="35" spans="2:12" ht="12.75">
      <c r="B35" s="9"/>
      <c r="C35" s="9"/>
      <c r="L35" s="91"/>
    </row>
    <row r="36" spans="3:12" ht="12.75">
      <c r="C36" s="9"/>
      <c r="L36" s="91"/>
    </row>
    <row r="37" spans="2:12" ht="12.75">
      <c r="B37" s="9"/>
      <c r="C37" s="9"/>
      <c r="L37" s="91"/>
    </row>
    <row r="38" spans="2:12" ht="12.75">
      <c r="B38" s="9"/>
      <c r="C38" s="9"/>
      <c r="L38" s="91"/>
    </row>
    <row r="39" spans="2:12" ht="12.75">
      <c r="B39" s="9"/>
      <c r="C39" s="9"/>
      <c r="L39" s="91"/>
    </row>
    <row r="40" spans="2:12" ht="12.75">
      <c r="B40" s="9"/>
      <c r="C40" s="9"/>
      <c r="L40" s="91"/>
    </row>
    <row r="41" spans="2:12" ht="12.75">
      <c r="B41" s="9"/>
      <c r="C41" s="9"/>
      <c r="L41" s="91"/>
    </row>
    <row r="42" spans="2:12" ht="12.75">
      <c r="B42" s="9"/>
      <c r="C42" s="9"/>
      <c r="L42" s="92"/>
    </row>
    <row r="43" spans="2:12" ht="12.75">
      <c r="B43" s="9"/>
      <c r="C43" s="9"/>
      <c r="L43" s="92"/>
    </row>
    <row r="44" spans="2:3" ht="12.75">
      <c r="B44" s="9"/>
      <c r="C44" s="9"/>
    </row>
    <row r="45" spans="2:3" ht="12.75">
      <c r="B45" s="9"/>
      <c r="C45" s="9"/>
    </row>
    <row r="54" ht="12.75">
      <c r="B54" s="30" t="s">
        <v>9</v>
      </c>
    </row>
    <row r="57" spans="1:9" ht="12.75">
      <c r="A57" s="11"/>
      <c r="B57" s="4"/>
      <c r="C57" s="4"/>
      <c r="D57" s="4"/>
      <c r="E57" s="4"/>
      <c r="F57" s="4"/>
      <c r="G57" s="4"/>
      <c r="H57" s="4"/>
      <c r="I57" s="93"/>
    </row>
    <row r="58" spans="1:27" s="13" customFormat="1" ht="9" customHeight="1">
      <c r="A58" s="22"/>
      <c r="B58" s="15"/>
      <c r="C58" s="15"/>
      <c r="D58" s="15"/>
      <c r="E58" s="15"/>
      <c r="F58" s="15"/>
      <c r="G58" s="15"/>
      <c r="H58" s="15"/>
      <c r="I58" s="93"/>
      <c r="J58" s="17"/>
      <c r="K58" s="19"/>
      <c r="L58" s="19"/>
      <c r="M58" s="19"/>
      <c r="N58" s="19"/>
      <c r="O58" s="19"/>
      <c r="P58" s="19"/>
      <c r="Q58" s="19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10" ht="12.75">
      <c r="A59" s="96" t="e">
        <f>#REF!+1</f>
        <v>#REF!</v>
      </c>
      <c r="B59" s="96"/>
      <c r="C59" s="96"/>
      <c r="D59" s="96"/>
      <c r="E59" s="96"/>
      <c r="F59" s="96"/>
      <c r="G59" s="96"/>
      <c r="H59" s="96"/>
      <c r="I59" s="80"/>
      <c r="J59" s="80"/>
    </row>
  </sheetData>
  <sheetProtection/>
  <mergeCells count="5">
    <mergeCell ref="C8:H8"/>
    <mergeCell ref="A59:H59"/>
    <mergeCell ref="E11:F11"/>
    <mergeCell ref="E12:F12"/>
    <mergeCell ref="B9:H9"/>
  </mergeCells>
  <printOptions horizontalCentered="1"/>
  <pageMargins left="0.85" right="0.85" top="1" bottom="1" header="0.511811023622047" footer="0.24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4:AM58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" sqref="I2"/>
    </sheetView>
  </sheetViews>
  <sheetFormatPr defaultColWidth="9.140625" defaultRowHeight="12.75"/>
  <cols>
    <col min="1" max="1" width="7.7109375" style="9" customWidth="1"/>
    <col min="2" max="2" width="4.140625" style="9" customWidth="1"/>
    <col min="3" max="3" width="57.8515625" style="0" customWidth="1"/>
    <col min="4" max="4" width="16.7109375" style="0" customWidth="1"/>
    <col min="5" max="5" width="14.8515625" style="0" customWidth="1"/>
    <col min="6" max="6" width="4.421875" style="17" customWidth="1"/>
    <col min="7" max="7" width="10.421875" style="17" hidden="1" customWidth="1"/>
    <col min="8" max="8" width="9.140625" style="17" hidden="1" customWidth="1"/>
    <col min="9" max="39" width="9.140625" style="17" customWidth="1"/>
  </cols>
  <sheetData>
    <row r="4" ht="15">
      <c r="E4" s="26" t="s">
        <v>24</v>
      </c>
    </row>
    <row r="5" spans="1:39" s="13" customFormat="1" ht="9" customHeight="1">
      <c r="A5" s="18"/>
      <c r="B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8" spans="1:7" ht="15.75">
      <c r="A8" s="20">
        <v>12.05</v>
      </c>
      <c r="B8" s="97" t="s">
        <v>71</v>
      </c>
      <c r="C8" s="97"/>
      <c r="D8" s="97"/>
      <c r="E8" s="97"/>
      <c r="G8" s="81"/>
    </row>
    <row r="9" spans="1:7" ht="15.75" customHeight="1">
      <c r="A9" s="20"/>
      <c r="B9" s="97" t="s">
        <v>72</v>
      </c>
      <c r="C9" s="97"/>
      <c r="D9" s="97"/>
      <c r="E9" s="97"/>
      <c r="G9" s="81"/>
    </row>
    <row r="10" spans="2:8" ht="17.25" customHeight="1">
      <c r="B10" s="101" t="s">
        <v>76</v>
      </c>
      <c r="C10" s="101"/>
      <c r="D10" s="102"/>
      <c r="E10" s="102"/>
      <c r="F10" s="102"/>
      <c r="G10" s="102"/>
      <c r="H10" s="102"/>
    </row>
    <row r="11" spans="2:7" ht="23.25" customHeight="1">
      <c r="B11" s="103" t="s">
        <v>25</v>
      </c>
      <c r="C11" s="103"/>
      <c r="D11" s="65">
        <v>2006</v>
      </c>
      <c r="E11" s="66">
        <v>2007</v>
      </c>
      <c r="G11" s="81"/>
    </row>
    <row r="12" spans="2:5" ht="16.5" customHeight="1">
      <c r="B12" s="106" t="s">
        <v>26</v>
      </c>
      <c r="C12" s="106"/>
      <c r="D12" s="58">
        <f>SUM(D13:D17)</f>
        <v>216730.43770911574</v>
      </c>
      <c r="E12" s="58">
        <f>SUM(E13:E17)</f>
        <v>208773.36133995495</v>
      </c>
    </row>
    <row r="13" spans="2:5" ht="12.75" customHeight="1">
      <c r="B13" s="63" t="s">
        <v>48</v>
      </c>
      <c r="C13" s="23" t="s">
        <v>28</v>
      </c>
      <c r="D13" s="57">
        <v>7320.576653006475</v>
      </c>
      <c r="E13" s="57">
        <v>8150.761305093693</v>
      </c>
    </row>
    <row r="14" spans="2:5" ht="12.75" customHeight="1">
      <c r="B14" s="63" t="s">
        <v>49</v>
      </c>
      <c r="C14" s="23" t="s">
        <v>29</v>
      </c>
      <c r="D14" s="57">
        <v>2247.5</v>
      </c>
      <c r="E14" s="57">
        <v>2192.3</v>
      </c>
    </row>
    <row r="15" spans="2:5" ht="12.75" customHeight="1">
      <c r="B15" s="63" t="s">
        <v>50</v>
      </c>
      <c r="C15" s="23" t="s">
        <v>30</v>
      </c>
      <c r="D15" s="57">
        <v>31576.554521212274</v>
      </c>
      <c r="E15" s="57">
        <v>29576.897757204053</v>
      </c>
    </row>
    <row r="16" spans="2:5" ht="12.75" customHeight="1">
      <c r="B16" s="63" t="s">
        <v>51</v>
      </c>
      <c r="C16" s="23" t="s">
        <v>31</v>
      </c>
      <c r="D16" s="57">
        <v>27732.906534896974</v>
      </c>
      <c r="E16" s="57">
        <v>29524.302277657178</v>
      </c>
    </row>
    <row r="17" spans="2:5" ht="12.75" customHeight="1">
      <c r="B17" s="63" t="s">
        <v>52</v>
      </c>
      <c r="C17" s="23" t="s">
        <v>32</v>
      </c>
      <c r="D17" s="57">
        <v>147852.9</v>
      </c>
      <c r="E17" s="57">
        <v>139329.1</v>
      </c>
    </row>
    <row r="18" spans="3:5" ht="12.75">
      <c r="C18" s="44"/>
      <c r="D18" s="28"/>
      <c r="E18" s="28"/>
    </row>
    <row r="19" spans="2:5" ht="15.75" customHeight="1">
      <c r="B19" s="107" t="s">
        <v>27</v>
      </c>
      <c r="C19" s="107"/>
      <c r="D19" s="59">
        <f>SUM(D20:D29)</f>
        <v>2748166.325899003</v>
      </c>
      <c r="E19" s="59">
        <f>SUM(E20:E29)</f>
        <v>2893212.809297661</v>
      </c>
    </row>
    <row r="20" spans="2:5" ht="12.75" customHeight="1">
      <c r="B20" s="63" t="s">
        <v>53</v>
      </c>
      <c r="C20" s="23" t="s">
        <v>33</v>
      </c>
      <c r="D20" s="60">
        <v>77613.9</v>
      </c>
      <c r="E20" s="60">
        <v>82443</v>
      </c>
    </row>
    <row r="21" spans="2:5" ht="12.75" customHeight="1">
      <c r="B21" s="63" t="s">
        <v>54</v>
      </c>
      <c r="C21" s="23" t="s">
        <v>34</v>
      </c>
      <c r="D21" s="60">
        <v>247013</v>
      </c>
      <c r="E21" s="60">
        <v>236400</v>
      </c>
    </row>
    <row r="22" spans="2:5" ht="12.75" customHeight="1">
      <c r="B22" s="63" t="s">
        <v>55</v>
      </c>
      <c r="C22" s="23" t="s">
        <v>35</v>
      </c>
      <c r="D22" s="60">
        <v>90203.5</v>
      </c>
      <c r="E22" s="60">
        <v>96294.6</v>
      </c>
    </row>
    <row r="23" spans="2:5" ht="12.75" customHeight="1">
      <c r="B23" s="63" t="s">
        <v>56</v>
      </c>
      <c r="C23" s="23" t="s">
        <v>36</v>
      </c>
      <c r="D23" s="60">
        <v>166847.48166200213</v>
      </c>
      <c r="E23" s="60">
        <v>175453.8149940652</v>
      </c>
    </row>
    <row r="24" spans="2:5" ht="12.75" customHeight="1">
      <c r="B24" s="63" t="s">
        <v>57</v>
      </c>
      <c r="C24" s="23" t="s">
        <v>37</v>
      </c>
      <c r="D24" s="60">
        <v>1293456.4442370003</v>
      </c>
      <c r="E24" s="60">
        <v>1374887.7943035956</v>
      </c>
    </row>
    <row r="25" spans="2:16" ht="12.75" customHeight="1">
      <c r="B25" s="63" t="s">
        <v>58</v>
      </c>
      <c r="C25" s="23" t="s">
        <v>38</v>
      </c>
      <c r="D25" s="60">
        <v>486679.5</v>
      </c>
      <c r="E25" s="60">
        <v>532301.6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6" ht="12.75" customHeight="1">
      <c r="A26" s="24"/>
      <c r="B26" s="63" t="s">
        <v>59</v>
      </c>
      <c r="C26" s="23" t="s">
        <v>39</v>
      </c>
      <c r="D26" s="60">
        <v>164914.2</v>
      </c>
      <c r="E26" s="60">
        <v>169410.3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ht="12.75" customHeight="1">
      <c r="A27" s="24"/>
      <c r="B27" s="63" t="s">
        <v>60</v>
      </c>
      <c r="C27" s="23" t="s">
        <v>40</v>
      </c>
      <c r="D27" s="60">
        <v>60412.6</v>
      </c>
      <c r="E27" s="60">
        <v>62700.1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5" ht="12.75" customHeight="1">
      <c r="A28" s="24"/>
      <c r="B28" s="63" t="s">
        <v>61</v>
      </c>
      <c r="C28" s="23" t="s">
        <v>41</v>
      </c>
      <c r="D28" s="60">
        <v>68526.1</v>
      </c>
      <c r="E28" s="60">
        <v>69778.5</v>
      </c>
    </row>
    <row r="29" spans="2:9" ht="12.75" customHeight="1">
      <c r="B29" s="63" t="s">
        <v>62</v>
      </c>
      <c r="C29" s="23" t="s">
        <v>42</v>
      </c>
      <c r="D29" s="60">
        <v>92499.6</v>
      </c>
      <c r="E29" s="60">
        <v>93543.1</v>
      </c>
      <c r="F29" s="89"/>
      <c r="G29" s="89"/>
      <c r="H29" s="89"/>
      <c r="I29" s="89"/>
    </row>
    <row r="30" spans="2:5" ht="12.75" customHeight="1">
      <c r="B30" s="104" t="s">
        <v>44</v>
      </c>
      <c r="C30" s="104"/>
      <c r="D30" s="67">
        <v>503539</v>
      </c>
      <c r="E30" s="67">
        <v>532485</v>
      </c>
    </row>
    <row r="31" spans="2:5" ht="12.75" customHeight="1">
      <c r="B31" s="69"/>
      <c r="C31" s="69"/>
      <c r="D31" s="67"/>
      <c r="E31" s="67"/>
    </row>
    <row r="32" spans="2:5" ht="12.75" customHeight="1">
      <c r="B32" s="105" t="s">
        <v>43</v>
      </c>
      <c r="C32" s="105"/>
      <c r="D32" s="62">
        <v>2461358</v>
      </c>
      <c r="E32" s="62">
        <v>2569501</v>
      </c>
    </row>
    <row r="34" spans="2:3" ht="12.75">
      <c r="B34" s="108" t="s">
        <v>63</v>
      </c>
      <c r="C34" s="108"/>
    </row>
    <row r="35" ht="12.75">
      <c r="C35" s="9"/>
    </row>
    <row r="36" ht="12.75">
      <c r="C36" s="9"/>
    </row>
    <row r="37" ht="12.75">
      <c r="C37" s="9"/>
    </row>
    <row r="38" ht="12.75"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56" spans="1:6" ht="12.75">
      <c r="A56" s="11"/>
      <c r="B56" s="11"/>
      <c r="C56" s="4"/>
      <c r="D56" s="4"/>
      <c r="E56" s="4"/>
      <c r="F56" s="93"/>
    </row>
    <row r="57" spans="1:39" s="13" customFormat="1" ht="9" customHeight="1">
      <c r="A57" s="22"/>
      <c r="B57" s="22"/>
      <c r="C57" s="15"/>
      <c r="D57" s="15"/>
      <c r="E57" s="15"/>
      <c r="F57" s="93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7" ht="12.75">
      <c r="A58" s="96" t="e">
        <f>'.04 rev GDP '!A59:H59+1</f>
        <v>#REF!</v>
      </c>
      <c r="B58" s="96"/>
      <c r="C58" s="96"/>
      <c r="D58" s="96"/>
      <c r="E58" s="96"/>
      <c r="F58" s="80"/>
      <c r="G58" s="80"/>
    </row>
  </sheetData>
  <sheetProtection/>
  <mergeCells count="10">
    <mergeCell ref="B10:H10"/>
    <mergeCell ref="B8:E8"/>
    <mergeCell ref="B9:E9"/>
    <mergeCell ref="A58:E58"/>
    <mergeCell ref="B11:C11"/>
    <mergeCell ref="B30:C30"/>
    <mergeCell ref="B32:C32"/>
    <mergeCell ref="B12:C12"/>
    <mergeCell ref="B19:C19"/>
    <mergeCell ref="B34:C34"/>
  </mergeCells>
  <printOptions horizontalCentered="1"/>
  <pageMargins left="0.85" right="0.85" top="1" bottom="1" header="0.511811023622047" footer="0.24"/>
  <pageSetup horizontalDpi="600" verticalDpi="600" orientation="portrait" scale="80" r:id="rId2"/>
  <ignoredErrors>
    <ignoredError sqref="B13:B15 B16:B17 B20:B29" numberStoredAsText="1"/>
    <ignoredError sqref="D19:E1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4:AC57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" sqref="I2"/>
    </sheetView>
  </sheetViews>
  <sheetFormatPr defaultColWidth="9.140625" defaultRowHeight="12.75"/>
  <cols>
    <col min="1" max="1" width="7.7109375" style="9" customWidth="1"/>
    <col min="2" max="2" width="4.00390625" style="9" customWidth="1"/>
    <col min="3" max="3" width="57.8515625" style="0" customWidth="1"/>
    <col min="4" max="4" width="15.7109375" style="0" customWidth="1"/>
    <col min="5" max="5" width="14.28125" style="0" customWidth="1"/>
    <col min="6" max="6" width="10.00390625" style="17" hidden="1" customWidth="1"/>
    <col min="7" max="7" width="5.140625" style="17" hidden="1" customWidth="1"/>
    <col min="8" max="8" width="40.421875" style="17" hidden="1" customWidth="1"/>
    <col min="9" max="29" width="9.140625" style="17" customWidth="1"/>
  </cols>
  <sheetData>
    <row r="4" ht="15">
      <c r="E4" s="26" t="s">
        <v>24</v>
      </c>
    </row>
    <row r="5" spans="1:29" s="13" customFormat="1" ht="9" customHeight="1">
      <c r="A5" s="18"/>
      <c r="B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8" spans="1:7" ht="15.75">
      <c r="A8" s="20">
        <v>12.06</v>
      </c>
      <c r="B8" s="97" t="s">
        <v>70</v>
      </c>
      <c r="C8" s="97"/>
      <c r="D8" s="97"/>
      <c r="E8" s="97"/>
      <c r="G8" s="81"/>
    </row>
    <row r="9" spans="1:7" ht="15.75" customHeight="1">
      <c r="A9" s="20"/>
      <c r="B9" s="20"/>
      <c r="C9" s="77"/>
      <c r="D9" s="77"/>
      <c r="E9" s="77"/>
      <c r="G9" s="81"/>
    </row>
    <row r="10" spans="2:8" ht="17.25" customHeight="1">
      <c r="B10" s="101" t="s">
        <v>76</v>
      </c>
      <c r="C10" s="101"/>
      <c r="D10" s="102"/>
      <c r="E10" s="102"/>
      <c r="F10" s="102"/>
      <c r="G10" s="102"/>
      <c r="H10" s="102"/>
    </row>
    <row r="11" spans="2:7" ht="23.25" customHeight="1">
      <c r="B11" s="103" t="s">
        <v>25</v>
      </c>
      <c r="C11" s="103"/>
      <c r="D11" s="65">
        <v>2006</v>
      </c>
      <c r="E11" s="66">
        <v>2007</v>
      </c>
      <c r="G11" s="81"/>
    </row>
    <row r="12" spans="3:5" ht="12.75" customHeight="1">
      <c r="C12" s="55"/>
      <c r="D12" s="58"/>
      <c r="E12" s="58"/>
    </row>
    <row r="13" spans="2:8" ht="12.75" customHeight="1">
      <c r="B13" s="64" t="s">
        <v>48</v>
      </c>
      <c r="C13" s="23" t="s">
        <v>28</v>
      </c>
      <c r="D13" s="60">
        <v>7118.124813013175</v>
      </c>
      <c r="E13" s="60">
        <v>8150.757475306459</v>
      </c>
      <c r="H13" s="94"/>
    </row>
    <row r="14" spans="2:8" ht="12.75" customHeight="1">
      <c r="B14" s="64" t="s">
        <v>49</v>
      </c>
      <c r="C14" s="23" t="s">
        <v>29</v>
      </c>
      <c r="D14" s="60">
        <v>1995.2</v>
      </c>
      <c r="E14" s="60">
        <v>2192.3</v>
      </c>
      <c r="H14" s="94"/>
    </row>
    <row r="15" spans="2:8" ht="12.75" customHeight="1">
      <c r="B15" s="64" t="s">
        <v>50</v>
      </c>
      <c r="C15" s="23" t="s">
        <v>30</v>
      </c>
      <c r="D15" s="60">
        <v>30387.493858087302</v>
      </c>
      <c r="E15" s="60">
        <v>29576.897757204053</v>
      </c>
      <c r="H15" s="94"/>
    </row>
    <row r="16" spans="2:8" ht="12.75" customHeight="1">
      <c r="B16" s="64" t="s">
        <v>51</v>
      </c>
      <c r="C16" s="23" t="s">
        <v>31</v>
      </c>
      <c r="D16" s="60">
        <v>26987.006534896977</v>
      </c>
      <c r="E16" s="60">
        <v>29524.3</v>
      </c>
      <c r="H16" s="94"/>
    </row>
    <row r="17" spans="2:8" ht="12.75" customHeight="1">
      <c r="B17" s="64" t="s">
        <v>52</v>
      </c>
      <c r="C17" s="23" t="s">
        <v>33</v>
      </c>
      <c r="D17" s="60">
        <v>73246</v>
      </c>
      <c r="E17" s="60">
        <v>82443</v>
      </c>
      <c r="H17" s="94"/>
    </row>
    <row r="18" spans="2:8" ht="12.75" customHeight="1">
      <c r="B18" s="64" t="s">
        <v>53</v>
      </c>
      <c r="C18" s="23" t="s">
        <v>32</v>
      </c>
      <c r="D18" s="60">
        <v>139516</v>
      </c>
      <c r="E18" s="60">
        <v>139329.1</v>
      </c>
      <c r="H18" s="94"/>
    </row>
    <row r="19" spans="2:8" ht="12.75" customHeight="1">
      <c r="B19" s="64" t="s">
        <v>54</v>
      </c>
      <c r="C19" s="23" t="s">
        <v>34</v>
      </c>
      <c r="D19" s="60">
        <v>234088</v>
      </c>
      <c r="E19" s="60">
        <v>236400</v>
      </c>
      <c r="H19" s="94"/>
    </row>
    <row r="20" spans="2:8" ht="12.75" customHeight="1">
      <c r="B20" s="64" t="s">
        <v>55</v>
      </c>
      <c r="C20" s="23" t="s">
        <v>35</v>
      </c>
      <c r="D20" s="60">
        <v>88530.5</v>
      </c>
      <c r="E20" s="60">
        <v>96294.6</v>
      </c>
      <c r="H20" s="94"/>
    </row>
    <row r="21" spans="2:8" ht="12.75" customHeight="1">
      <c r="B21" s="64" t="s">
        <v>56</v>
      </c>
      <c r="C21" s="23" t="s">
        <v>36</v>
      </c>
      <c r="D21" s="60">
        <v>170308.34</v>
      </c>
      <c r="E21" s="60">
        <v>175453.8049940652</v>
      </c>
      <c r="H21" s="94"/>
    </row>
    <row r="22" spans="2:8" ht="12.75" customHeight="1">
      <c r="B22" s="64" t="s">
        <v>57</v>
      </c>
      <c r="C22" s="23" t="s">
        <v>37</v>
      </c>
      <c r="D22" s="60">
        <v>1255194.6921945752</v>
      </c>
      <c r="E22" s="60">
        <v>1374887.795489091</v>
      </c>
      <c r="H22" s="94"/>
    </row>
    <row r="23" spans="2:16" ht="12.75" customHeight="1">
      <c r="B23" s="64" t="s">
        <v>58</v>
      </c>
      <c r="C23" s="23" t="s">
        <v>38</v>
      </c>
      <c r="D23" s="60">
        <v>476584.7</v>
      </c>
      <c r="E23" s="60">
        <v>532301.6</v>
      </c>
      <c r="F23" s="84"/>
      <c r="G23" s="84"/>
      <c r="H23" s="94"/>
      <c r="I23" s="84"/>
      <c r="J23" s="84"/>
      <c r="K23" s="84"/>
      <c r="L23" s="84"/>
      <c r="M23" s="84"/>
      <c r="N23" s="84"/>
      <c r="O23" s="84"/>
      <c r="P23" s="84"/>
    </row>
    <row r="24" spans="1:16" ht="12.75" customHeight="1">
      <c r="A24" s="24"/>
      <c r="B24" s="64" t="s">
        <v>59</v>
      </c>
      <c r="C24" s="23" t="s">
        <v>39</v>
      </c>
      <c r="D24" s="60">
        <v>152834.3</v>
      </c>
      <c r="E24" s="60">
        <v>169410.3</v>
      </c>
      <c r="F24" s="84"/>
      <c r="G24" s="84"/>
      <c r="H24" s="94"/>
      <c r="I24" s="84"/>
      <c r="J24" s="84"/>
      <c r="K24" s="84"/>
      <c r="L24" s="84"/>
      <c r="M24" s="84"/>
      <c r="N24" s="84"/>
      <c r="O24" s="84"/>
      <c r="P24" s="84"/>
    </row>
    <row r="25" spans="1:16" ht="12.75" customHeight="1">
      <c r="A25" s="24"/>
      <c r="B25" s="64" t="s">
        <v>60</v>
      </c>
      <c r="C25" s="23" t="s">
        <v>40</v>
      </c>
      <c r="D25" s="60">
        <v>56673.5</v>
      </c>
      <c r="E25" s="60">
        <v>62700.1</v>
      </c>
      <c r="F25" s="84"/>
      <c r="G25" s="84"/>
      <c r="H25" s="94"/>
      <c r="I25" s="84"/>
      <c r="J25" s="84"/>
      <c r="K25" s="84"/>
      <c r="L25" s="84"/>
      <c r="M25" s="84"/>
      <c r="N25" s="84"/>
      <c r="O25" s="84"/>
      <c r="P25" s="84"/>
    </row>
    <row r="26" spans="1:8" ht="12.75" customHeight="1">
      <c r="A26" s="24"/>
      <c r="B26" s="64" t="s">
        <v>61</v>
      </c>
      <c r="C26" s="23" t="s">
        <v>41</v>
      </c>
      <c r="D26" s="60">
        <v>64155.5</v>
      </c>
      <c r="E26" s="60">
        <v>69778.5</v>
      </c>
      <c r="H26" s="94"/>
    </row>
    <row r="27" spans="2:9" ht="12.75" customHeight="1">
      <c r="B27" s="64" t="s">
        <v>62</v>
      </c>
      <c r="C27" s="23" t="s">
        <v>42</v>
      </c>
      <c r="D27" s="60">
        <v>89780.28269948566</v>
      </c>
      <c r="E27" s="60">
        <v>93543.1</v>
      </c>
      <c r="F27" s="89"/>
      <c r="G27" s="89"/>
      <c r="H27" s="94"/>
      <c r="I27" s="89"/>
    </row>
    <row r="28" spans="3:5" ht="14.25" customHeight="1">
      <c r="C28" s="71" t="s">
        <v>45</v>
      </c>
      <c r="D28" s="57">
        <v>477969.1</v>
      </c>
      <c r="E28" s="57">
        <v>532485.3</v>
      </c>
    </row>
    <row r="29" spans="3:5" ht="12.75">
      <c r="C29" s="8"/>
      <c r="D29" s="56"/>
      <c r="E29" s="56"/>
    </row>
    <row r="30" spans="2:5" ht="12.75">
      <c r="B30" s="105" t="s">
        <v>46</v>
      </c>
      <c r="C30" s="105"/>
      <c r="D30" s="61">
        <v>2389430.54010006</v>
      </c>
      <c r="E30" s="61">
        <v>2569500.85571567</v>
      </c>
    </row>
    <row r="31" spans="2:5" ht="12.75">
      <c r="B31" s="109" t="s">
        <v>47</v>
      </c>
      <c r="C31" s="109"/>
      <c r="E31">
        <v>7.5</v>
      </c>
    </row>
    <row r="32" ht="12.75">
      <c r="C32" s="9"/>
    </row>
    <row r="34" ht="12.75">
      <c r="C34" s="9"/>
    </row>
    <row r="35" ht="12.75">
      <c r="C35" s="9"/>
    </row>
    <row r="36" ht="12.75">
      <c r="C36" s="9"/>
    </row>
    <row r="37" ht="12.75">
      <c r="C37" s="9"/>
    </row>
    <row r="38" ht="12.75"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54" spans="2:3" ht="12.75">
      <c r="B54" s="108" t="s">
        <v>63</v>
      </c>
      <c r="C54" s="108"/>
    </row>
    <row r="55" spans="1:6" ht="12.75">
      <c r="A55" s="11"/>
      <c r="B55" s="11"/>
      <c r="C55" s="4"/>
      <c r="D55" s="4"/>
      <c r="E55" s="4"/>
      <c r="F55" s="93"/>
    </row>
    <row r="56" spans="1:29" s="13" customFormat="1" ht="9" customHeight="1">
      <c r="A56" s="22"/>
      <c r="B56" s="22"/>
      <c r="C56" s="15"/>
      <c r="D56" s="15"/>
      <c r="E56" s="15"/>
      <c r="F56" s="93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7" ht="12.75">
      <c r="A57" s="96" t="e">
        <f>'.05.'!A58:E58+1</f>
        <v>#REF!</v>
      </c>
      <c r="B57" s="96"/>
      <c r="C57" s="96"/>
      <c r="D57" s="96"/>
      <c r="E57" s="96"/>
      <c r="F57" s="80"/>
      <c r="G57" s="80"/>
    </row>
  </sheetData>
  <sheetProtection/>
  <mergeCells count="7">
    <mergeCell ref="B8:E8"/>
    <mergeCell ref="A57:E57"/>
    <mergeCell ref="B31:C31"/>
    <mergeCell ref="B30:C30"/>
    <mergeCell ref="B11:C11"/>
    <mergeCell ref="B54:C54"/>
    <mergeCell ref="B10:H10"/>
  </mergeCells>
  <printOptions horizontalCentered="1"/>
  <pageMargins left="0.85" right="0.85" top="1" bottom="1" header="0.511811023622047" footer="0.24"/>
  <pageSetup horizontalDpi="600" verticalDpi="600" orientation="portrait" scale="85" r:id="rId2"/>
  <ignoredErrors>
    <ignoredError sqref="B13 B14:B2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4:AH59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" sqref="F1"/>
    </sheetView>
  </sheetViews>
  <sheetFormatPr defaultColWidth="9.140625" defaultRowHeight="12.75"/>
  <cols>
    <col min="1" max="1" width="7.7109375" style="9" customWidth="1"/>
    <col min="2" max="2" width="4.140625" style="9" customWidth="1"/>
    <col min="3" max="3" width="57.8515625" style="0" customWidth="1"/>
    <col min="4" max="4" width="18.28125" style="0" customWidth="1"/>
    <col min="5" max="5" width="14.8515625" style="0" customWidth="1"/>
    <col min="6" max="6" width="10.00390625" style="17" customWidth="1"/>
    <col min="7" max="7" width="10.421875" style="17" customWidth="1"/>
    <col min="8" max="34" width="9.140625" style="17" customWidth="1"/>
  </cols>
  <sheetData>
    <row r="4" ht="15">
      <c r="E4" s="26" t="s">
        <v>24</v>
      </c>
    </row>
    <row r="5" spans="1:34" s="13" customFormat="1" ht="9" customHeight="1">
      <c r="A5" s="18"/>
      <c r="B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8" spans="1:7" ht="15.75">
      <c r="A8" s="20">
        <v>12.07</v>
      </c>
      <c r="B8" s="20"/>
      <c r="C8" s="97" t="s">
        <v>69</v>
      </c>
      <c r="D8" s="97"/>
      <c r="E8" s="97"/>
      <c r="G8" s="81"/>
    </row>
    <row r="9" spans="1:7" ht="15.75" customHeight="1">
      <c r="A9" s="20"/>
      <c r="B9" s="20"/>
      <c r="C9" s="97" t="s">
        <v>65</v>
      </c>
      <c r="D9" s="97"/>
      <c r="E9" s="97"/>
      <c r="G9" s="81"/>
    </row>
    <row r="10" spans="1:7" ht="15.75" customHeight="1">
      <c r="A10" s="20"/>
      <c r="B10" s="20"/>
      <c r="C10" s="97" t="s">
        <v>64</v>
      </c>
      <c r="D10" s="97"/>
      <c r="E10" s="97"/>
      <c r="G10" s="81"/>
    </row>
    <row r="11" spans="2:7" ht="17.25" customHeight="1">
      <c r="B11" s="3"/>
      <c r="C11" s="110" t="s">
        <v>76</v>
      </c>
      <c r="D11" s="110"/>
      <c r="E11" s="70"/>
      <c r="G11" s="81"/>
    </row>
    <row r="12" spans="2:7" ht="23.25" customHeight="1">
      <c r="B12" s="103" t="s">
        <v>25</v>
      </c>
      <c r="C12" s="103"/>
      <c r="D12" s="65">
        <v>2006</v>
      </c>
      <c r="E12" s="66">
        <v>2007</v>
      </c>
      <c r="G12" s="81"/>
    </row>
    <row r="13" spans="2:5" ht="16.5" customHeight="1">
      <c r="B13" s="106" t="s">
        <v>26</v>
      </c>
      <c r="C13" s="106"/>
      <c r="D13" s="72">
        <f>SUM(D14:D18)</f>
        <v>8.805319571923942</v>
      </c>
      <c r="E13" s="72">
        <f>SUM(E14:E18)</f>
        <v>8.125054683378405</v>
      </c>
    </row>
    <row r="14" spans="2:5" ht="12.75" customHeight="1">
      <c r="B14" s="63" t="s">
        <v>48</v>
      </c>
      <c r="C14" s="23" t="s">
        <v>28</v>
      </c>
      <c r="D14" s="57">
        <f>+'.05.'!D13/'.05.'!D$32*100</f>
        <v>0.2974202311490841</v>
      </c>
      <c r="E14" s="57">
        <f>+'.05.'!E13/'.05.'!E$32*100</f>
        <v>0.3172118362706881</v>
      </c>
    </row>
    <row r="15" spans="2:5" ht="12.75" customHeight="1">
      <c r="B15" s="63" t="s">
        <v>49</v>
      </c>
      <c r="C15" s="23" t="s">
        <v>29</v>
      </c>
      <c r="D15" s="57">
        <f>+'.05.'!D14/'.05.'!D$32*100</f>
        <v>0.0913113817656757</v>
      </c>
      <c r="E15" s="57">
        <f>+'.05.'!E14/'.05.'!E$32*100</f>
        <v>0.08532006798207123</v>
      </c>
    </row>
    <row r="16" spans="2:5" ht="12.75" customHeight="1">
      <c r="B16" s="63" t="s">
        <v>50</v>
      </c>
      <c r="C16" s="23" t="s">
        <v>30</v>
      </c>
      <c r="D16" s="57">
        <f>+'.05.'!D15/'.05.'!D$32*100</f>
        <v>1.2828915794131643</v>
      </c>
      <c r="E16" s="57">
        <f>+'.05.'!E15/'.05.'!E$32*100</f>
        <v>1.1510755495796288</v>
      </c>
    </row>
    <row r="17" spans="2:5" ht="12.75" customHeight="1">
      <c r="B17" s="63" t="s">
        <v>51</v>
      </c>
      <c r="C17" s="23" t="s">
        <v>31</v>
      </c>
      <c r="D17" s="57">
        <f>+'.05.'!D16/'.05.'!D$32*100</f>
        <v>1.1267319315149187</v>
      </c>
      <c r="E17" s="57">
        <f>+'.05.'!E16/'.05.'!E$32*100</f>
        <v>1.1490286354298822</v>
      </c>
    </row>
    <row r="18" spans="2:5" ht="12.75" customHeight="1">
      <c r="B18" s="63" t="s">
        <v>52</v>
      </c>
      <c r="C18" s="23" t="s">
        <v>32</v>
      </c>
      <c r="D18" s="57">
        <f>+'.05.'!D17/'.05.'!D$32*100</f>
        <v>6.0069644480811</v>
      </c>
      <c r="E18" s="57">
        <f>+'.05.'!E17/'.05.'!E$32*100</f>
        <v>5.422418594116134</v>
      </c>
    </row>
    <row r="19" spans="3:5" ht="12.75">
      <c r="C19" s="44"/>
      <c r="D19" s="28"/>
      <c r="E19" s="28"/>
    </row>
    <row r="20" spans="2:5" ht="15.75" customHeight="1">
      <c r="B20" s="107" t="s">
        <v>27</v>
      </c>
      <c r="C20" s="107"/>
      <c r="D20" s="73">
        <f>SUM(D21:D30)-D31</f>
        <v>91.19467082395175</v>
      </c>
      <c r="E20" s="73">
        <f>SUM(E21:E30)-E31</f>
        <v>91.87495195750697</v>
      </c>
    </row>
    <row r="21" spans="2:7" ht="12.75" customHeight="1">
      <c r="B21" s="63" t="s">
        <v>53</v>
      </c>
      <c r="C21" s="23" t="s">
        <v>33</v>
      </c>
      <c r="D21" s="57">
        <f>+'.05.'!D20/'.05.'!D$32*100</f>
        <v>3.153295863502993</v>
      </c>
      <c r="E21" s="57">
        <f>+'.05.'!E20/'.05.'!E$32*100</f>
        <v>3.2085218102658843</v>
      </c>
      <c r="G21" s="95"/>
    </row>
    <row r="22" spans="2:5" ht="12.75" customHeight="1">
      <c r="B22" s="63" t="s">
        <v>54</v>
      </c>
      <c r="C22" s="23" t="s">
        <v>34</v>
      </c>
      <c r="D22" s="57">
        <f>+'.05.'!D21/'.05.'!D$32*100</f>
        <v>10.035638862774126</v>
      </c>
      <c r="E22" s="57">
        <f>+'.05.'!E21/'.05.'!E$32*100</f>
        <v>9.200229927912073</v>
      </c>
    </row>
    <row r="23" spans="2:5" ht="12.75" customHeight="1">
      <c r="B23" s="63" t="s">
        <v>55</v>
      </c>
      <c r="C23" s="23" t="s">
        <v>35</v>
      </c>
      <c r="D23" s="57">
        <f>+'.05.'!D22/'.05.'!D$32*100</f>
        <v>3.6647858621135163</v>
      </c>
      <c r="E23" s="57">
        <f>+'.05.'!E22/'.05.'!E$32*100</f>
        <v>3.747599242031819</v>
      </c>
    </row>
    <row r="24" spans="2:5" ht="12.75" customHeight="1">
      <c r="B24" s="63" t="s">
        <v>56</v>
      </c>
      <c r="C24" s="23" t="s">
        <v>36</v>
      </c>
      <c r="D24" s="57">
        <f>+'.05.'!D23/'.05.'!D$32*100</f>
        <v>6.778675904196064</v>
      </c>
      <c r="E24" s="57">
        <f>+'.05.'!E23/'.05.'!E$32*100</f>
        <v>6.828322502854259</v>
      </c>
    </row>
    <row r="25" spans="2:5" ht="12.75" customHeight="1">
      <c r="B25" s="63" t="s">
        <v>57</v>
      </c>
      <c r="C25" s="23" t="s">
        <v>37</v>
      </c>
      <c r="D25" s="57">
        <f>+'.05.'!D24/'.05.'!D$32*100</f>
        <v>52.55052065717381</v>
      </c>
      <c r="E25" s="57">
        <f>+'.05.'!E24/'.05.'!E$32*100</f>
        <v>53.507968835334005</v>
      </c>
    </row>
    <row r="26" spans="2:16" ht="12.75" customHeight="1">
      <c r="B26" s="63" t="s">
        <v>58</v>
      </c>
      <c r="C26" s="23" t="s">
        <v>38</v>
      </c>
      <c r="D26" s="57">
        <f>+'.05.'!D25/'.05.'!D$32*100</f>
        <v>19.772804281213865</v>
      </c>
      <c r="E26" s="57">
        <f>+'.05.'!E25/'.05.'!E$32*100</f>
        <v>20.71614683162217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ht="12.75" customHeight="1">
      <c r="A27" s="24"/>
      <c r="B27" s="63" t="s">
        <v>59</v>
      </c>
      <c r="C27" s="23" t="s">
        <v>39</v>
      </c>
      <c r="D27" s="57">
        <f>+'.05.'!D26/'.05.'!D$32*100</f>
        <v>6.700130578323024</v>
      </c>
      <c r="E27" s="57">
        <f>+'.05.'!E26/'.05.'!E$32*100</f>
        <v>6.5931206097993345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ht="12.75" customHeight="1">
      <c r="A28" s="24"/>
      <c r="B28" s="63" t="s">
        <v>60</v>
      </c>
      <c r="C28" s="23" t="s">
        <v>40</v>
      </c>
      <c r="D28" s="57">
        <f>+'.05.'!D27/'.05.'!D$32*100</f>
        <v>2.454441816265655</v>
      </c>
      <c r="E28" s="57">
        <f>+'.05.'!E27/'.05.'!E$32*100</f>
        <v>2.440166398067173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5" ht="12.75" customHeight="1">
      <c r="A29" s="24"/>
      <c r="B29" s="63" t="s">
        <v>61</v>
      </c>
      <c r="C29" s="23" t="s">
        <v>41</v>
      </c>
      <c r="D29" s="57">
        <f>+'.05.'!D28/'.05.'!D$32*100</f>
        <v>2.7840769201392077</v>
      </c>
      <c r="E29" s="57">
        <f>+'.05.'!E28/'.05.'!E$32*100</f>
        <v>2.7156440102572446</v>
      </c>
    </row>
    <row r="30" spans="2:9" ht="12.75" customHeight="1">
      <c r="B30" s="63" t="s">
        <v>62</v>
      </c>
      <c r="C30" s="23" t="s">
        <v>42</v>
      </c>
      <c r="D30" s="57">
        <f>+'.05.'!D29/'.05.'!D$32*100</f>
        <v>3.758071763636172</v>
      </c>
      <c r="E30" s="57">
        <f>+'.05.'!E29/'.05.'!E$32*100</f>
        <v>3.640516193611133</v>
      </c>
      <c r="F30" s="89"/>
      <c r="G30" s="89"/>
      <c r="H30" s="89"/>
      <c r="I30" s="89"/>
    </row>
    <row r="31" spans="2:5" ht="12.75" customHeight="1">
      <c r="B31" s="104" t="s">
        <v>44</v>
      </c>
      <c r="C31" s="104"/>
      <c r="D31" s="57">
        <f>+'.05.'!D30/'.05.'!D$32*100</f>
        <v>20.457771685386685</v>
      </c>
      <c r="E31" s="57">
        <f>+'.05.'!E30/'.05.'!E$32*100</f>
        <v>20.72328440424814</v>
      </c>
    </row>
    <row r="32" spans="2:5" ht="12.75" customHeight="1">
      <c r="B32" s="69"/>
      <c r="C32" s="69"/>
      <c r="D32" s="67"/>
      <c r="E32" s="67"/>
    </row>
    <row r="33" spans="2:5" ht="12.75" customHeight="1">
      <c r="B33" s="105" t="s">
        <v>43</v>
      </c>
      <c r="C33" s="105"/>
      <c r="D33" s="62">
        <f>+D13+D20</f>
        <v>99.9999903958757</v>
      </c>
      <c r="E33" s="62">
        <f>+E13+E20</f>
        <v>100.00000664088537</v>
      </c>
    </row>
    <row r="35" spans="2:4" ht="12.75">
      <c r="B35" s="108" t="s">
        <v>63</v>
      </c>
      <c r="C35" s="108"/>
      <c r="D35" s="10"/>
    </row>
    <row r="36" ht="12.75">
      <c r="C36" s="9"/>
    </row>
    <row r="37" spans="3:4" ht="12.75">
      <c r="C37" s="9"/>
      <c r="D37" s="74"/>
    </row>
    <row r="38" spans="2:3" ht="12.75">
      <c r="B38" s="75"/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57" spans="1:6" ht="12.75">
      <c r="A57" s="11"/>
      <c r="B57" s="11"/>
      <c r="C57" s="4"/>
      <c r="D57" s="4"/>
      <c r="E57" s="4"/>
      <c r="F57" s="93"/>
    </row>
    <row r="58" spans="1:34" s="13" customFormat="1" ht="9" customHeight="1">
      <c r="A58" s="22"/>
      <c r="B58" s="22"/>
      <c r="C58" s="15"/>
      <c r="D58" s="15"/>
      <c r="E58" s="15"/>
      <c r="F58" s="9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7" ht="12.75">
      <c r="A59" s="96" t="e">
        <f>'.06'!A57:E57+1</f>
        <v>#REF!</v>
      </c>
      <c r="B59" s="96"/>
      <c r="C59" s="96"/>
      <c r="D59" s="96"/>
      <c r="E59" s="96"/>
      <c r="F59" s="80"/>
      <c r="G59" s="80"/>
    </row>
  </sheetData>
  <sheetProtection/>
  <mergeCells count="11">
    <mergeCell ref="B20:C20"/>
    <mergeCell ref="B35:C35"/>
    <mergeCell ref="C11:D11"/>
    <mergeCell ref="C10:E10"/>
    <mergeCell ref="C9:E9"/>
    <mergeCell ref="C8:E8"/>
    <mergeCell ref="A59:E59"/>
    <mergeCell ref="B12:C12"/>
    <mergeCell ref="B31:C31"/>
    <mergeCell ref="B33:C33"/>
    <mergeCell ref="B13:C13"/>
  </mergeCells>
  <printOptions horizontalCentered="1"/>
  <pageMargins left="0.85" right="0.85" top="1" bottom="1" header="0.511811023622047" footer="0.24"/>
  <pageSetup horizontalDpi="600" verticalDpi="600" orientation="portrait" scale="80" r:id="rId2"/>
  <ignoredErrors>
    <ignoredError sqref="B14:C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Prices and National Income</dc:subject>
  <dc:creator>Economics &amp; Statistics Office</dc:creator>
  <cp:keywords/>
  <dc:description/>
  <cp:lastModifiedBy>Narnia_EU</cp:lastModifiedBy>
  <cp:lastPrinted>2010-06-18T21:29:17Z</cp:lastPrinted>
  <dcterms:created xsi:type="dcterms:W3CDTF">2009-04-09T16:41:51Z</dcterms:created>
  <dcterms:modified xsi:type="dcterms:W3CDTF">2010-12-14T21:57:58Z</dcterms:modified>
  <cp:category/>
  <cp:version/>
  <cp:contentType/>
  <cp:contentStatus/>
</cp:coreProperties>
</file>